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林道担当\★★県営関係\R7\Ｒ７馬林　林開梶山内田線梶山　美馬市　開設工事\01-01　当初\PPI\閲覧\"/>
    </mc:Choice>
  </mc:AlternateContent>
  <xr:revisionPtr revIDLastSave="0" documentId="13_ncr:1_{C04578D5-0506-4879-B377-663DE94BDA6C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59" l="1"/>
  <c r="G79" i="59"/>
  <c r="G78" i="59"/>
  <c r="G75" i="59"/>
  <c r="G74" i="59" s="1"/>
  <c r="G73" i="59" s="1"/>
  <c r="G55" i="59"/>
  <c r="G54" i="59" s="1"/>
  <c r="G53" i="59" s="1"/>
  <c r="G51" i="59"/>
  <c r="G44" i="59"/>
  <c r="G42" i="59"/>
  <c r="G41" i="59" s="1"/>
  <c r="G40" i="59" s="1"/>
  <c r="G37" i="59"/>
  <c r="G36" i="59"/>
  <c r="G35" i="59"/>
  <c r="G28" i="59"/>
  <c r="G27" i="59"/>
  <c r="G26" i="59"/>
  <c r="G22" i="59"/>
  <c r="G19" i="59"/>
  <c r="G15" i="59"/>
  <c r="G14" i="59"/>
  <c r="G13" i="59" s="1"/>
  <c r="G12" i="59" l="1"/>
  <c r="G11" i="59" s="1"/>
  <c r="G10" i="59" s="1"/>
  <c r="G84" i="59" s="1"/>
  <c r="G85" i="59" s="1"/>
</calcChain>
</file>

<file path=xl/sharedStrings.xml><?xml version="1.0" encoding="utf-8"?>
<sst xmlns="http://schemas.openxmlformats.org/spreadsheetml/2006/main" count="165" uniqueCount="91">
  <si>
    <t>住　　　　所</t>
  </si>
  <si>
    <t>商号又は名称</t>
  </si>
  <si>
    <t>代 表 者 名</t>
  </si>
  <si>
    <t>工事費内訳書</t>
  </si>
  <si>
    <t>工 事 名</t>
  </si>
  <si>
    <t>Ｒ７馬林　林開梶山内田線梶山　美馬市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</si>
  <si>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</si>
  <si>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</si>
  <si>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</si>
  <si>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</si>
  <si>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</si>
  <si>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</si>
  <si>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</si>
  <si>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</si>
  <si>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</si>
  <si>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</si>
  <si>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_x000D_V=39m3</t>
  </si>
  <si>
    <t>土工（本線）
_x000D_No219～MC.112</t>
  </si>
  <si>
    <t>切土 礫質土
_x000D_</t>
  </si>
  <si>
    <t>埋戻工
_x000D_機械埋戻し</t>
  </si>
  <si>
    <t>m3</t>
  </si>
  <si>
    <t>片切掘削(切取)
_x000D_機械掘削（人力併用）</t>
  </si>
  <si>
    <t>機械切土法面整形
_x000D_礫質土</t>
  </si>
  <si>
    <t>㎡</t>
  </si>
  <si>
    <t>切土 軟岩(Ⅰ)A
_x000D_</t>
  </si>
  <si>
    <t>機械切土法面整形
_x000D_軟岩(Ⅰ)A</t>
  </si>
  <si>
    <t>盛土
_x000D_</t>
  </si>
  <si>
    <t>機械盛土
_x000D_路床</t>
  </si>
  <si>
    <t>機械盛土
_x000D_路体</t>
  </si>
  <si>
    <t>盛土運搬 礫質土　L=1.7㎞
_x000D_機械運搬</t>
  </si>
  <si>
    <t>路面工
_x000D_A=64.1m2</t>
  </si>
  <si>
    <t>路面工(本線)
_x000D_MC110～No219</t>
  </si>
  <si>
    <t>路面工
_x000D_</t>
  </si>
  <si>
    <t>コンクリート路面工(機械舗設)
_x000D_</t>
  </si>
  <si>
    <t>コンクリート路面工(養生工)
_x000D_</t>
  </si>
  <si>
    <t>コンクリート路面工(溶接金網敷設)
_x000D_</t>
  </si>
  <si>
    <t>舗装止め丸太工(1段)
_x000D_</t>
  </si>
  <si>
    <t>ｍ</t>
  </si>
  <si>
    <t>型枠
_x000D_一般型枠,均しｺﾝｸﾘｰﾄ</t>
  </si>
  <si>
    <t>みぞ形鋼
_x000D_高125幅65厚6.0(mm),13.4kg/m(小口)</t>
  </si>
  <si>
    <t>kg</t>
  </si>
  <si>
    <t>法面保護工
_x000D_A=442.9m2</t>
  </si>
  <si>
    <t>法面保護工(本線)
_x000D_</t>
  </si>
  <si>
    <t>法面保護工
_x000D_</t>
  </si>
  <si>
    <t>植生マット工
_x000D_</t>
  </si>
  <si>
    <t>モルタル吹付工
_x000D_厚7㎝</t>
  </si>
  <si>
    <t>擁壁工
_x000D_</t>
  </si>
  <si>
    <t>擁壁工(本線)
_x000D_ｺﾝｸﾘｰﾄ擁壁工 V=249.4m3</t>
  </si>
  <si>
    <t>擁壁工(ｺﾝｸﾘｰﾄ)
_x000D_No.219～No.220(④～⑤)</t>
  </si>
  <si>
    <t>重力式擁壁
_x000D_一般養生,18-8-40(高炉),W/C≦60％</t>
  </si>
  <si>
    <t>擁壁工(ｺﾝｸﾘｰﾄ)
_x000D_No.220～No.220+18.3(⑥～⑧)</t>
  </si>
  <si>
    <t>コンクリート(場所打擁壁)
_x000D_一般養生,18-8-40(高炉),W/C≦60％</t>
  </si>
  <si>
    <t>型枠
_x000D_一般型枠,鉄筋･無筋構造物</t>
  </si>
  <si>
    <t>キャットウォーク
_x000D_</t>
  </si>
  <si>
    <t>硬質ポリ塩化ビニル管
_x000D_薄肉管VU　径65　 長4.0m</t>
  </si>
  <si>
    <t>本</t>
  </si>
  <si>
    <t>水抜きフィルター
_x000D_φ65用</t>
  </si>
  <si>
    <t>個</t>
  </si>
  <si>
    <t>目地板
_x000D_瀝青繊維質目地板 t=10mm</t>
  </si>
  <si>
    <t>擁壁工(ｺﾝｸﾘｰﾄ)
_x000D_No.220+18.3～MC112(⑨～⑩)</t>
  </si>
  <si>
    <t>排水施設工
_x000D_</t>
  </si>
  <si>
    <t>溝渠工(グレーチング)
_x000D_No218+13.5(EC.111)付近</t>
  </si>
  <si>
    <t>鋼製グレーチング(圧接型受枠付)
_x000D_横断Ｔ－25　995×400×55</t>
  </si>
  <si>
    <t>組</t>
  </si>
  <si>
    <t>コンクリート
_x000D_小型構造物,一般養生,18-8-40(高炉)</t>
  </si>
  <si>
    <t>型枠
_x000D_一般型枠,小型構造物</t>
  </si>
  <si>
    <t>基礎栗石工
_x000D_20cm,敷均し</t>
  </si>
  <si>
    <t>機械運搬
_x000D_栗石</t>
  </si>
  <si>
    <t>基面整正
_x000D_</t>
  </si>
  <si>
    <t>地山掘削工（床堀）礫質土
_x000D_機械掘削</t>
  </si>
  <si>
    <t>地山掘削工（床堀）軟岩(Ⅰ)A
_x000D_機械掘削</t>
  </si>
  <si>
    <t>ふとんかご
_x000D_高さ50cm×幅120cm</t>
  </si>
  <si>
    <t>機械掘削積込み(礫質土)
_x000D_機械掘削</t>
  </si>
  <si>
    <t>機械掘削積込み(軟岩(Ⅰ)A)
_x000D_機械掘削</t>
  </si>
  <si>
    <t>捨土運搬　礫質土　L=1.7km
_x000D_機械運搬</t>
  </si>
  <si>
    <t>捨土運搬　軟岩(Ⅰ)A　L=1.7k
_x000D_機械運搬</t>
  </si>
  <si>
    <t>道路付属施設工
_x000D_1.0式</t>
  </si>
  <si>
    <t>道路付属施設工
_x000D_</t>
  </si>
  <si>
    <t>ガードレール
_x000D_</t>
  </si>
  <si>
    <t>ｶﾞｰﾄﾞﾚｰﾙ設置
_x000D_ｺﾝｸﾘｰﾄ建込,塗装品C-2B</t>
  </si>
  <si>
    <t>鉄筋加工
_x000D_13mm以下</t>
  </si>
  <si>
    <t>ton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</si>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</sst>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7"/>
  <sheetViews>
    <sheetView showGridLines="0" tabSelected="1" zoomScaleNormal="100" zoomScaleSheetLayoutView="100" workbookViewId="0">
      <selection activeCell="F16" sqref="F16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+G11+G78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+G13+G26+G35+G40+G53+G73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+G15+G19+G22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19</v>
      </c>
      <c r="E16" s="9" t="s">
        <v>20</v>
      </c>
      <c r="F16" s="10">
        <v>162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21</v>
      </c>
      <c r="E17" s="9" t="s">
        <v>20</v>
      </c>
      <c r="F17" s="10">
        <v>30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22</v>
      </c>
      <c r="E18" s="9" t="s">
        <v>23</v>
      </c>
      <c r="F18" s="10">
        <v>19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24</v>
      </c>
      <c r="E19" s="9" t="s">
        <v>13</v>
      </c>
      <c r="F19" s="10">
        <v>1</v>
      </c>
      <c r="G19" s="11">
        <f>+G20+G21</f>
        <v>0</v>
      </c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20</v>
      </c>
      <c r="F20" s="10">
        <v>9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25</v>
      </c>
      <c r="E21" s="9" t="s">
        <v>23</v>
      </c>
      <c r="F21" s="10">
        <v>5.3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26</v>
      </c>
      <c r="E22" s="9" t="s">
        <v>13</v>
      </c>
      <c r="F22" s="10">
        <v>1</v>
      </c>
      <c r="G22" s="11">
        <f>+G23+G24+G25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27</v>
      </c>
      <c r="E23" s="9" t="s">
        <v>20</v>
      </c>
      <c r="F23" s="10">
        <v>108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28</v>
      </c>
      <c r="E24" s="9" t="s">
        <v>20</v>
      </c>
      <c r="F24" s="10">
        <v>126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29</v>
      </c>
      <c r="E25" s="9" t="s">
        <v>20</v>
      </c>
      <c r="F25" s="10">
        <v>409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32" t="s">
        <v>30</v>
      </c>
      <c r="C26" s="32"/>
      <c r="D26" s="33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2</v>
      </c>
    </row>
    <row r="27" spans="1:10" ht="42" customHeight="1" x14ac:dyDescent="0.15">
      <c r="A27" s="14"/>
      <c r="B27" s="15"/>
      <c r="C27" s="32" t="s">
        <v>31</v>
      </c>
      <c r="D27" s="33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>
        <v>3</v>
      </c>
    </row>
    <row r="28" spans="1:10" ht="42" customHeight="1" x14ac:dyDescent="0.15">
      <c r="A28" s="14"/>
      <c r="B28" s="15"/>
      <c r="C28" s="15"/>
      <c r="D28" s="16" t="s">
        <v>32</v>
      </c>
      <c r="E28" s="9" t="s">
        <v>13</v>
      </c>
      <c r="F28" s="10">
        <v>1</v>
      </c>
      <c r="G28" s="11">
        <f>+G29+G30+G31+G32+G33+G34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33</v>
      </c>
      <c r="E29" s="9" t="s">
        <v>23</v>
      </c>
      <c r="F29" s="10">
        <v>64.099999999999994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34</v>
      </c>
      <c r="E30" s="9" t="s">
        <v>23</v>
      </c>
      <c r="F30" s="10">
        <v>64.099999999999994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35</v>
      </c>
      <c r="E31" s="9" t="s">
        <v>23</v>
      </c>
      <c r="F31" s="10">
        <v>60.9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36</v>
      </c>
      <c r="E32" s="9" t="s">
        <v>37</v>
      </c>
      <c r="F32" s="10">
        <v>20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38</v>
      </c>
      <c r="E33" s="9" t="s">
        <v>23</v>
      </c>
      <c r="F33" s="10">
        <v>0.5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39</v>
      </c>
      <c r="E34" s="9" t="s">
        <v>40</v>
      </c>
      <c r="F34" s="10">
        <v>80.400000000000006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32" t="s">
        <v>41</v>
      </c>
      <c r="C35" s="32"/>
      <c r="D35" s="33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2</v>
      </c>
    </row>
    <row r="36" spans="1:10" ht="42" customHeight="1" x14ac:dyDescent="0.15">
      <c r="A36" s="14"/>
      <c r="B36" s="15"/>
      <c r="C36" s="32" t="s">
        <v>42</v>
      </c>
      <c r="D36" s="33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3</v>
      </c>
    </row>
    <row r="37" spans="1:10" ht="42" customHeight="1" x14ac:dyDescent="0.15">
      <c r="A37" s="14"/>
      <c r="B37" s="15"/>
      <c r="C37" s="15"/>
      <c r="D37" s="16" t="s">
        <v>43</v>
      </c>
      <c r="E37" s="9" t="s">
        <v>13</v>
      </c>
      <c r="F37" s="10">
        <v>1</v>
      </c>
      <c r="G37" s="11">
        <f>+G38+G39</f>
        <v>0</v>
      </c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44</v>
      </c>
      <c r="E38" s="9" t="s">
        <v>23</v>
      </c>
      <c r="F38" s="10">
        <v>417.2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45</v>
      </c>
      <c r="E39" s="9" t="s">
        <v>23</v>
      </c>
      <c r="F39" s="10">
        <v>25.7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32" t="s">
        <v>46</v>
      </c>
      <c r="C40" s="32"/>
      <c r="D40" s="33"/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2</v>
      </c>
    </row>
    <row r="41" spans="1:10" ht="42" customHeight="1" x14ac:dyDescent="0.15">
      <c r="A41" s="14"/>
      <c r="B41" s="15"/>
      <c r="C41" s="32" t="s">
        <v>47</v>
      </c>
      <c r="D41" s="33"/>
      <c r="E41" s="9" t="s">
        <v>13</v>
      </c>
      <c r="F41" s="10">
        <v>1</v>
      </c>
      <c r="G41" s="11">
        <f>+G42+G44+G51</f>
        <v>0</v>
      </c>
      <c r="H41" s="12"/>
      <c r="I41" s="13">
        <v>32</v>
      </c>
      <c r="J41" s="13">
        <v>3</v>
      </c>
    </row>
    <row r="42" spans="1:10" ht="42" customHeight="1" x14ac:dyDescent="0.15">
      <c r="A42" s="14"/>
      <c r="B42" s="15"/>
      <c r="C42" s="15"/>
      <c r="D42" s="16" t="s">
        <v>48</v>
      </c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49</v>
      </c>
      <c r="E43" s="9" t="s">
        <v>20</v>
      </c>
      <c r="F43" s="10">
        <v>81.2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50</v>
      </c>
      <c r="E44" s="9" t="s">
        <v>13</v>
      </c>
      <c r="F44" s="10">
        <v>1</v>
      </c>
      <c r="G44" s="11">
        <f>+G45+G46+G47+G48+G49+G50</f>
        <v>0</v>
      </c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51</v>
      </c>
      <c r="E45" s="9" t="s">
        <v>20</v>
      </c>
      <c r="F45" s="10">
        <v>134.80000000000001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52</v>
      </c>
      <c r="E46" s="9" t="s">
        <v>23</v>
      </c>
      <c r="F46" s="10">
        <v>215.9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53</v>
      </c>
      <c r="E47" s="9" t="s">
        <v>37</v>
      </c>
      <c r="F47" s="10">
        <v>58.9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54</v>
      </c>
      <c r="E48" s="9" t="s">
        <v>55</v>
      </c>
      <c r="F48" s="10">
        <v>17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56</v>
      </c>
      <c r="E49" s="9" t="s">
        <v>57</v>
      </c>
      <c r="F49" s="10">
        <v>54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58</v>
      </c>
      <c r="E50" s="9" t="s">
        <v>23</v>
      </c>
      <c r="F50" s="10">
        <v>7.6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59</v>
      </c>
      <c r="E51" s="9" t="s">
        <v>13</v>
      </c>
      <c r="F51" s="10">
        <v>1</v>
      </c>
      <c r="G51" s="11">
        <f>+G52</f>
        <v>0</v>
      </c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49</v>
      </c>
      <c r="E52" s="9" t="s">
        <v>20</v>
      </c>
      <c r="F52" s="10">
        <v>33.4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32" t="s">
        <v>60</v>
      </c>
      <c r="C53" s="32"/>
      <c r="D53" s="33"/>
      <c r="E53" s="9" t="s">
        <v>13</v>
      </c>
      <c r="F53" s="10">
        <v>1</v>
      </c>
      <c r="G53" s="11">
        <f>+G54</f>
        <v>0</v>
      </c>
      <c r="H53" s="12"/>
      <c r="I53" s="13">
        <v>44</v>
      </c>
      <c r="J53" s="13">
        <v>2</v>
      </c>
    </row>
    <row r="54" spans="1:10" ht="42" customHeight="1" x14ac:dyDescent="0.15">
      <c r="A54" s="14"/>
      <c r="B54" s="15"/>
      <c r="C54" s="32" t="s">
        <v>60</v>
      </c>
      <c r="D54" s="33"/>
      <c r="E54" s="9" t="s">
        <v>13</v>
      </c>
      <c r="F54" s="10">
        <v>1</v>
      </c>
      <c r="G54" s="11">
        <f>+G55</f>
        <v>0</v>
      </c>
      <c r="H54" s="12"/>
      <c r="I54" s="13">
        <v>45</v>
      </c>
      <c r="J54" s="13">
        <v>3</v>
      </c>
    </row>
    <row r="55" spans="1:10" ht="42" customHeight="1" x14ac:dyDescent="0.15">
      <c r="A55" s="14"/>
      <c r="B55" s="15"/>
      <c r="C55" s="15"/>
      <c r="D55" s="16" t="s">
        <v>61</v>
      </c>
      <c r="E55" s="9" t="s">
        <v>13</v>
      </c>
      <c r="F55" s="10">
        <v>1</v>
      </c>
      <c r="G55" s="11">
        <f>+G56+G57+G58+G59+G60+G61+G62+G63+G64+G65+G66+G67+G68+G69+G70+G71+G72</f>
        <v>0</v>
      </c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62</v>
      </c>
      <c r="E56" s="9" t="s">
        <v>63</v>
      </c>
      <c r="F56" s="10">
        <v>4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64</v>
      </c>
      <c r="E57" s="9" t="s">
        <v>20</v>
      </c>
      <c r="F57" s="10">
        <v>1.2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65</v>
      </c>
      <c r="E58" s="9" t="s">
        <v>23</v>
      </c>
      <c r="F58" s="10">
        <v>7.1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66</v>
      </c>
      <c r="E59" s="9" t="s">
        <v>23</v>
      </c>
      <c r="F59" s="10">
        <v>2.9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67</v>
      </c>
      <c r="E60" s="9" t="s">
        <v>20</v>
      </c>
      <c r="F60" s="10">
        <v>0.6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68</v>
      </c>
      <c r="E61" s="9" t="s">
        <v>23</v>
      </c>
      <c r="F61" s="10">
        <v>1.8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69</v>
      </c>
      <c r="E62" s="9" t="s">
        <v>20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70</v>
      </c>
      <c r="E63" s="9" t="s">
        <v>20</v>
      </c>
      <c r="F63" s="10">
        <v>0.4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71</v>
      </c>
      <c r="E64" s="9" t="s">
        <v>37</v>
      </c>
      <c r="F64" s="10">
        <v>2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67</v>
      </c>
      <c r="E65" s="9" t="s">
        <v>20</v>
      </c>
      <c r="F65" s="10">
        <v>1.1000000000000001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64</v>
      </c>
      <c r="E66" s="9" t="s">
        <v>20</v>
      </c>
      <c r="F66" s="10">
        <v>0.2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65</v>
      </c>
      <c r="E67" s="9" t="s">
        <v>23</v>
      </c>
      <c r="F67" s="10">
        <v>1.4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68</v>
      </c>
      <c r="E68" s="9" t="s">
        <v>23</v>
      </c>
      <c r="F68" s="10">
        <v>0.8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72</v>
      </c>
      <c r="E69" s="9" t="s">
        <v>20</v>
      </c>
      <c r="F69" s="10">
        <v>2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73</v>
      </c>
      <c r="E70" s="9" t="s">
        <v>20</v>
      </c>
      <c r="F70" s="10">
        <v>1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74</v>
      </c>
      <c r="E71" s="9" t="s">
        <v>20</v>
      </c>
      <c r="F71" s="10">
        <v>3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75</v>
      </c>
      <c r="E72" s="9" t="s">
        <v>20</v>
      </c>
      <c r="F72" s="10">
        <v>2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32" t="s">
        <v>76</v>
      </c>
      <c r="C73" s="32"/>
      <c r="D73" s="33"/>
      <c r="E73" s="9" t="s">
        <v>13</v>
      </c>
      <c r="F73" s="10">
        <v>1</v>
      </c>
      <c r="G73" s="11">
        <f>+G74</f>
        <v>0</v>
      </c>
      <c r="H73" s="12"/>
      <c r="I73" s="13">
        <v>64</v>
      </c>
      <c r="J73" s="13">
        <v>2</v>
      </c>
    </row>
    <row r="74" spans="1:10" ht="42" customHeight="1" x14ac:dyDescent="0.15">
      <c r="A74" s="14"/>
      <c r="B74" s="15"/>
      <c r="C74" s="32" t="s">
        <v>77</v>
      </c>
      <c r="D74" s="33"/>
      <c r="E74" s="9" t="s">
        <v>13</v>
      </c>
      <c r="F74" s="10">
        <v>1</v>
      </c>
      <c r="G74" s="11">
        <f>+G75</f>
        <v>0</v>
      </c>
      <c r="H74" s="12"/>
      <c r="I74" s="13">
        <v>65</v>
      </c>
      <c r="J74" s="13">
        <v>3</v>
      </c>
    </row>
    <row r="75" spans="1:10" ht="42" customHeight="1" x14ac:dyDescent="0.15">
      <c r="A75" s="14"/>
      <c r="B75" s="15"/>
      <c r="C75" s="15"/>
      <c r="D75" s="16" t="s">
        <v>78</v>
      </c>
      <c r="E75" s="9" t="s">
        <v>13</v>
      </c>
      <c r="F75" s="10">
        <v>1</v>
      </c>
      <c r="G75" s="11">
        <f>+G76+G77</f>
        <v>0</v>
      </c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79</v>
      </c>
      <c r="E76" s="9" t="s">
        <v>37</v>
      </c>
      <c r="F76" s="10">
        <v>10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80</v>
      </c>
      <c r="E77" s="9" t="s">
        <v>81</v>
      </c>
      <c r="F77" s="10">
        <v>7.0000000000000007E-2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31" t="s">
        <v>82</v>
      </c>
      <c r="B78" s="32"/>
      <c r="C78" s="32"/>
      <c r="D78" s="33"/>
      <c r="E78" s="9" t="s">
        <v>13</v>
      </c>
      <c r="F78" s="10">
        <v>1</v>
      </c>
      <c r="G78" s="11">
        <f>+G79+G81</f>
        <v>0</v>
      </c>
      <c r="H78" s="12"/>
      <c r="I78" s="13">
        <v>69</v>
      </c>
      <c r="J78" s="13"/>
    </row>
    <row r="79" spans="1:10" ht="42" customHeight="1" x14ac:dyDescent="0.15">
      <c r="A79" s="31" t="s">
        <v>83</v>
      </c>
      <c r="B79" s="32"/>
      <c r="C79" s="32"/>
      <c r="D79" s="33"/>
      <c r="E79" s="9" t="s">
        <v>13</v>
      </c>
      <c r="F79" s="10">
        <v>1</v>
      </c>
      <c r="G79" s="11">
        <f>+G80</f>
        <v>0</v>
      </c>
      <c r="H79" s="12"/>
      <c r="I79" s="13">
        <v>70</v>
      </c>
      <c r="J79" s="13">
        <v>200</v>
      </c>
    </row>
    <row r="80" spans="1:10" ht="42" customHeight="1" x14ac:dyDescent="0.15">
      <c r="A80" s="31" t="s">
        <v>84</v>
      </c>
      <c r="B80" s="32"/>
      <c r="C80" s="32"/>
      <c r="D80" s="33"/>
      <c r="E80" s="9" t="s">
        <v>13</v>
      </c>
      <c r="F80" s="10">
        <v>1</v>
      </c>
      <c r="G80" s="17"/>
      <c r="H80" s="12"/>
      <c r="I80" s="13">
        <v>71</v>
      </c>
      <c r="J80" s="13"/>
    </row>
    <row r="81" spans="1:10" ht="42" customHeight="1" x14ac:dyDescent="0.15">
      <c r="A81" s="31" t="s">
        <v>85</v>
      </c>
      <c r="B81" s="32"/>
      <c r="C81" s="32"/>
      <c r="D81" s="33"/>
      <c r="E81" s="9" t="s">
        <v>13</v>
      </c>
      <c r="F81" s="10">
        <v>1</v>
      </c>
      <c r="G81" s="11">
        <f>+G82</f>
        <v>0</v>
      </c>
      <c r="H81" s="12"/>
      <c r="I81" s="13">
        <v>72</v>
      </c>
      <c r="J81" s="13">
        <v>210</v>
      </c>
    </row>
    <row r="82" spans="1:10" ht="42" customHeight="1" x14ac:dyDescent="0.15">
      <c r="A82" s="31" t="s">
        <v>86</v>
      </c>
      <c r="B82" s="32"/>
      <c r="C82" s="32"/>
      <c r="D82" s="33"/>
      <c r="E82" s="9" t="s">
        <v>13</v>
      </c>
      <c r="F82" s="10">
        <v>1</v>
      </c>
      <c r="G82" s="17"/>
      <c r="H82" s="12"/>
      <c r="I82" s="13">
        <v>73</v>
      </c>
      <c r="J82" s="13"/>
    </row>
    <row r="83" spans="1:10" ht="42" customHeight="1" x14ac:dyDescent="0.15">
      <c r="A83" s="31" t="s">
        <v>87</v>
      </c>
      <c r="B83" s="32"/>
      <c r="C83" s="32"/>
      <c r="D83" s="33"/>
      <c r="E83" s="9" t="s">
        <v>13</v>
      </c>
      <c r="F83" s="10">
        <v>1</v>
      </c>
      <c r="G83" s="17"/>
      <c r="H83" s="12"/>
      <c r="I83" s="13">
        <v>74</v>
      </c>
      <c r="J83" s="13">
        <v>220</v>
      </c>
    </row>
    <row r="84" spans="1:10" ht="42" customHeight="1" x14ac:dyDescent="0.15">
      <c r="A84" s="31" t="s">
        <v>88</v>
      </c>
      <c r="B84" s="32"/>
      <c r="C84" s="32"/>
      <c r="D84" s="33"/>
      <c r="E84" s="9" t="s">
        <v>13</v>
      </c>
      <c r="F84" s="10">
        <v>1</v>
      </c>
      <c r="G84" s="11">
        <f>+G10+G83</f>
        <v>0</v>
      </c>
      <c r="H84" s="12"/>
      <c r="I84" s="13">
        <v>75</v>
      </c>
      <c r="J84" s="13">
        <v>30</v>
      </c>
    </row>
    <row r="85" spans="1:10" ht="42" customHeight="1" x14ac:dyDescent="0.15">
      <c r="A85" s="22" t="s">
        <v>89</v>
      </c>
      <c r="B85" s="23"/>
      <c r="C85" s="23"/>
      <c r="D85" s="24"/>
      <c r="E85" s="18" t="s">
        <v>90</v>
      </c>
      <c r="F85" s="19" t="s">
        <v>90</v>
      </c>
      <c r="G85" s="20">
        <f>G84</f>
        <v>0</v>
      </c>
      <c r="I85" s="21">
        <v>76</v>
      </c>
      <c r="J85" s="21">
        <v>90</v>
      </c>
    </row>
    <row r="86" spans="1:10" ht="42" customHeight="1" x14ac:dyDescent="0.15"/>
    <row r="87" spans="1:10" ht="42" customHeight="1" x14ac:dyDescent="0.15"/>
  </sheetData>
  <sheetProtection algorithmName="SHA-512" hashValue="rLytTania53jnRNZht58RXg4INf0NvdvTymwa+Rrp9a86WP1WAY9r7fPITC4u1VLlw3Y4FHJ2CLha3R9Of84vg==" saltValue="/1jrdiYtwfOw77WBtMxJ8lwNP0UZ2uVawseVQaRiERHVORAgZduRRJ30Z7Dk6JQ5TO6X0KZ9BSPLGeRjMdX5nQ==" spinCount="100000" sheet="1" objects="1" scenarios="1"/>
  <mergeCells count="29">
    <mergeCell ref="A82:D82"/>
    <mergeCell ref="A83:D83"/>
    <mergeCell ref="A84:D84"/>
    <mergeCell ref="C74:D74"/>
    <mergeCell ref="A78:D78"/>
    <mergeCell ref="A79:D79"/>
    <mergeCell ref="A80:D80"/>
    <mergeCell ref="A81:D81"/>
    <mergeCell ref="B40:D40"/>
    <mergeCell ref="C41:D41"/>
    <mergeCell ref="B53:D53"/>
    <mergeCell ref="C54:D54"/>
    <mergeCell ref="B73:D73"/>
    <mergeCell ref="A85:D8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26:D26"/>
    <mergeCell ref="C27:D27"/>
    <mergeCell ref="B35:D35"/>
    <mergeCell ref="C36:D3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kamedani ryou</cp:lastModifiedBy>
  <cp:lastPrinted>2020-10-12T05:07:54Z</cp:lastPrinted>
  <dcterms:created xsi:type="dcterms:W3CDTF">2014-01-09T08:55:00Z</dcterms:created>
  <dcterms:modified xsi:type="dcterms:W3CDTF">2025-09-30T08:59:46Z</dcterms:modified>
</cp:coreProperties>
</file>